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65491" windowWidth="15600" windowHeight="11760" activeTab="0"/>
  </bookViews>
  <sheets>
    <sheet name="Глава района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<sst xmlns="http://schemas.openxmlformats.org/spreadsheetml/2006/main" count="42" uniqueCount="39">
  <si>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всего</t>
  </si>
  <si>
    <t xml:space="preserve">итого   средств избирательного фонда </t>
  </si>
  <si>
    <t>Nп/п</t>
  </si>
  <si>
    <t>добровольные пожертвования граждан</t>
  </si>
  <si>
    <t>добровольные пожертвования юридических лиц</t>
  </si>
  <si>
    <t>Гражданам, которым запрещено осуществлять пожертвования, либо не указавшим обязательные сведения в платежном документе</t>
  </si>
  <si>
    <t>Юридическим лицам, которым запрещено осуществлять пожертвования, либо не указавшим обязательные сведения в платежном документе</t>
  </si>
  <si>
    <t>средств, превышающих предельный размер пожертвований</t>
  </si>
  <si>
    <t>денежных средств, поступивших в установленном порядке</t>
  </si>
  <si>
    <t>перечислено в доход бюджета</t>
  </si>
  <si>
    <t xml:space="preserve">ФИО кандидата,  наименование избирательного объединения  </t>
  </si>
  <si>
    <t xml:space="preserve">В том числе                        </t>
  </si>
  <si>
    <t xml:space="preserve">В том числе       </t>
  </si>
  <si>
    <t xml:space="preserve">                        Израсходовано средств из избирательного фонда                         </t>
  </si>
  <si>
    <t xml:space="preserve">                                      в том числе                                       </t>
  </si>
  <si>
    <t>Остаток неизрасходованных средств</t>
  </si>
  <si>
    <t>на организацию сбора подписей</t>
  </si>
  <si>
    <t>на предвыборную агитацию через организации телерадиовещания</t>
  </si>
  <si>
    <t>на предвыборную агитацию через редакции периодических изданий</t>
  </si>
  <si>
    <t>на выпуск и распространение печатных и иных агитационных материалов</t>
  </si>
  <si>
    <t>на проведение публичных массовых мероприятий</t>
  </si>
  <si>
    <t>на оплату работ (услуг) информационного и консультационного характера</t>
  </si>
  <si>
    <t xml:space="preserve"> на оплату  других работ (услуг), выполненных (оказанных) юридическими лицами и гражданами РФ по договорам</t>
  </si>
  <si>
    <t xml:space="preserve">на оплату иных расходов, непосредственно связанных с проведением избирательной компании </t>
  </si>
  <si>
    <t xml:space="preserve">Поступило средств в избирательный фонд        </t>
  </si>
  <si>
    <t>_________________</t>
  </si>
  <si>
    <t xml:space="preserve">Распределено неизрасходованных денежных средств, пропорционально перечисленным в избирательный фонд </t>
  </si>
  <si>
    <t>собственные средства кандидата, избирательного объединения</t>
  </si>
  <si>
    <t>Сведения о поступлении и расходовании средств избирательных фондов кандидатов по выборам Главы  Верхнекетского района</t>
  </si>
  <si>
    <t>Яткин Геннадий Владимирович номер специального избирательного счета 40810810964009000587</t>
  </si>
  <si>
    <t>Сидихин Алексей Николаевич номер специального избирательного счета 40810810664009000379</t>
  </si>
  <si>
    <t>Сиводедов Александр Аркадьевич номер специального избирательного счета 40810810964009000367</t>
  </si>
  <si>
    <t>Терехов Леонид Леонидович номер специального избирательного счета 40810810864009000357</t>
  </si>
  <si>
    <t>Чехов Сергей Викторович номер специального избирательного счета 40810810664009000332</t>
  </si>
  <si>
    <t>По состоянию на 13 сентября  2017 г.</t>
  </si>
  <si>
    <t>Председатель Муниципальной избирательной комиссии</t>
  </si>
  <si>
    <t xml:space="preserve">А.В. Ларькин </t>
  </si>
  <si>
    <t xml:space="preserve">Возвращено средств из избирательного фонда           </t>
  </si>
  <si>
    <t>в рублях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</si>
</sst>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0"/>
      <name val="Arial Cyr"/>
      <family val="0"/>
    </font>
    <font>
      <sz val="10"/>
      <name val="Courier New"/>
      <family val="3"/>
    </font>
    <font>
      <sz val="8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11"/>
      <name val="Arial Cyr"/>
      <family val="0"/>
    </font>
    <font>
      <sz val="7"/>
      <name val="Courier New"/>
      <family val="3"/>
    </font>
    <font>
      <sz val="7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7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5"/>
  <sheetViews>
    <sheetView tabSelected="1" zoomScalePageLayoutView="0" workbookViewId="0" topLeftCell="A1">
      <selection activeCell="P31" sqref="P31"/>
    </sheetView>
  </sheetViews>
  <sheetFormatPr defaultColWidth="9.00390625" defaultRowHeight="12.75"/>
  <cols>
    <col min="1" max="1" width="5.00390625" style="0" customWidth="1"/>
    <col min="2" max="2" width="29.125" style="0" customWidth="1"/>
    <col min="3" max="3" width="10.00390625" style="0" customWidth="1"/>
    <col min="4" max="4" width="15.25390625" style="0" customWidth="1"/>
    <col min="5" max="5" width="11.875" style="0" customWidth="1"/>
    <col min="6" max="6" width="9.625" style="0" customWidth="1"/>
    <col min="7" max="7" width="10.00390625" style="0" customWidth="1"/>
    <col min="8" max="8" width="13.25390625" style="0" hidden="1" customWidth="1"/>
    <col min="9" max="9" width="15.375" style="0" hidden="1" customWidth="1"/>
    <col min="10" max="10" width="8.625" style="0" hidden="1" customWidth="1"/>
    <col min="11" max="11" width="12.625" style="0" customWidth="1"/>
    <col min="12" max="12" width="0.12890625" style="0" customWidth="1"/>
    <col min="13" max="13" width="7.625" style="12" hidden="1" customWidth="1"/>
    <col min="14" max="14" width="10.375" style="12" customWidth="1"/>
    <col min="16" max="16" width="13.875" style="0" customWidth="1"/>
    <col min="17" max="18" width="11.25390625" style="0" customWidth="1"/>
    <col min="19" max="19" width="0.12890625" style="0" customWidth="1"/>
    <col min="20" max="20" width="12.00390625" style="0" hidden="1" customWidth="1"/>
    <col min="21" max="21" width="19.125" style="0" hidden="1" customWidth="1"/>
    <col min="22" max="22" width="13.875" style="0" customWidth="1"/>
    <col min="23" max="24" width="11.875" style="0" customWidth="1"/>
  </cols>
  <sheetData>
    <row r="2" spans="1:21" ht="29.25" customHeight="1">
      <c r="A2" s="7"/>
      <c r="B2" s="21" t="s">
        <v>28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14" ht="15">
      <c r="A3" s="7"/>
      <c r="B3" s="2" t="s">
        <v>34</v>
      </c>
      <c r="C3" s="5"/>
      <c r="M3"/>
      <c r="N3" s="5"/>
    </row>
    <row r="4" spans="1:24" ht="13.5">
      <c r="A4" s="7"/>
      <c r="C4" s="5"/>
      <c r="M4"/>
      <c r="N4" s="5"/>
      <c r="X4" t="s">
        <v>38</v>
      </c>
    </row>
    <row r="5" spans="1:24" s="8" customFormat="1" ht="29.25" customHeight="1">
      <c r="A5" s="18" t="s">
        <v>2</v>
      </c>
      <c r="B5" s="18" t="s">
        <v>10</v>
      </c>
      <c r="C5" s="18" t="s">
        <v>24</v>
      </c>
      <c r="D5" s="18"/>
      <c r="E5" s="18"/>
      <c r="F5" s="18"/>
      <c r="G5" s="18" t="s">
        <v>37</v>
      </c>
      <c r="H5" s="18"/>
      <c r="I5" s="18"/>
      <c r="J5" s="18"/>
      <c r="K5" s="18"/>
      <c r="L5" s="18"/>
      <c r="M5" s="18" t="s">
        <v>1</v>
      </c>
      <c r="N5" s="19" t="s">
        <v>13</v>
      </c>
      <c r="O5" s="19"/>
      <c r="P5" s="19"/>
      <c r="Q5" s="19"/>
      <c r="R5" s="19"/>
      <c r="S5" s="19"/>
      <c r="T5" s="19"/>
      <c r="U5" s="19"/>
      <c r="V5" s="19"/>
      <c r="W5" s="18" t="s">
        <v>15</v>
      </c>
      <c r="X5" s="18" t="s">
        <v>26</v>
      </c>
    </row>
    <row r="6" spans="1:24" s="8" customFormat="1" ht="13.5" customHeight="1" hidden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1"/>
      <c r="O6" s="9"/>
      <c r="P6" s="9"/>
      <c r="Q6" s="9"/>
      <c r="R6" s="9"/>
      <c r="S6" s="9"/>
      <c r="T6" s="9"/>
      <c r="U6" s="9"/>
      <c r="V6" s="9"/>
      <c r="W6" s="18"/>
      <c r="X6" s="18"/>
    </row>
    <row r="7" spans="1:24" s="8" customFormat="1" ht="13.5" customHeight="1" hidden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1"/>
      <c r="O7" s="9"/>
      <c r="P7" s="9"/>
      <c r="Q7" s="9"/>
      <c r="R7" s="9"/>
      <c r="S7" s="9"/>
      <c r="T7" s="9"/>
      <c r="U7" s="9"/>
      <c r="V7" s="9"/>
      <c r="W7" s="18"/>
      <c r="X7" s="18"/>
    </row>
    <row r="8" spans="1:24" s="8" customFormat="1" ht="33.75" customHeight="1" hidden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1"/>
      <c r="O8" s="9"/>
      <c r="P8" s="9"/>
      <c r="Q8" s="9"/>
      <c r="R8" s="9"/>
      <c r="S8" s="9"/>
      <c r="T8" s="9"/>
      <c r="U8" s="9"/>
      <c r="V8" s="9"/>
      <c r="W8" s="18"/>
      <c r="X8" s="18"/>
    </row>
    <row r="9" spans="1:24" s="8" customFormat="1" ht="9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1"/>
      <c r="O9" s="9"/>
      <c r="P9" s="9"/>
      <c r="Q9" s="9"/>
      <c r="R9" s="9"/>
      <c r="S9" s="9"/>
      <c r="T9" s="9"/>
      <c r="U9" s="9"/>
      <c r="V9" s="9"/>
      <c r="W9" s="18"/>
      <c r="X9" s="18"/>
    </row>
    <row r="10" spans="1:24" s="8" customFormat="1" ht="15" customHeight="1">
      <c r="A10" s="18"/>
      <c r="B10" s="18"/>
      <c r="C10" s="22" t="s">
        <v>0</v>
      </c>
      <c r="D10" s="19" t="s">
        <v>12</v>
      </c>
      <c r="E10" s="19"/>
      <c r="F10" s="19"/>
      <c r="G10" s="18" t="s">
        <v>0</v>
      </c>
      <c r="H10" s="19" t="s">
        <v>11</v>
      </c>
      <c r="I10" s="19"/>
      <c r="J10" s="19"/>
      <c r="K10" s="19"/>
      <c r="L10" s="19"/>
      <c r="M10" s="18"/>
      <c r="N10" s="22" t="s">
        <v>0</v>
      </c>
      <c r="O10" s="19" t="s">
        <v>11</v>
      </c>
      <c r="P10" s="19"/>
      <c r="Q10" s="19"/>
      <c r="R10" s="19"/>
      <c r="S10" s="19"/>
      <c r="T10" s="19"/>
      <c r="U10" s="19"/>
      <c r="V10" s="19"/>
      <c r="W10" s="18"/>
      <c r="X10" s="18"/>
    </row>
    <row r="11" spans="1:24" s="8" customFormat="1" ht="12.75" customHeight="1" hidden="1">
      <c r="A11" s="18"/>
      <c r="B11" s="18"/>
      <c r="C11" s="22"/>
      <c r="D11" s="19"/>
      <c r="E11" s="19"/>
      <c r="F11" s="19"/>
      <c r="G11" s="18"/>
      <c r="H11" s="19"/>
      <c r="I11" s="19"/>
      <c r="J11" s="19"/>
      <c r="K11" s="19"/>
      <c r="L11" s="19"/>
      <c r="M11" s="18"/>
      <c r="N11" s="22"/>
      <c r="O11" s="20" t="s">
        <v>14</v>
      </c>
      <c r="P11" s="20"/>
      <c r="Q11" s="20"/>
      <c r="R11" s="20"/>
      <c r="S11" s="20"/>
      <c r="T11" s="20"/>
      <c r="U11" s="20"/>
      <c r="V11" s="20"/>
      <c r="W11" s="18"/>
      <c r="X11" s="18"/>
    </row>
    <row r="12" spans="1:24" s="8" customFormat="1" ht="12.75" customHeight="1" hidden="1">
      <c r="A12" s="18"/>
      <c r="B12" s="18"/>
      <c r="C12" s="22"/>
      <c r="D12" s="19"/>
      <c r="E12" s="19"/>
      <c r="F12" s="19"/>
      <c r="G12" s="18"/>
      <c r="H12" s="19"/>
      <c r="I12" s="19"/>
      <c r="J12" s="19"/>
      <c r="K12" s="19"/>
      <c r="L12" s="19"/>
      <c r="M12" s="18"/>
      <c r="N12" s="22"/>
      <c r="O12" s="20"/>
      <c r="P12" s="20"/>
      <c r="Q12" s="20"/>
      <c r="R12" s="20"/>
      <c r="S12" s="20"/>
      <c r="T12" s="20"/>
      <c r="U12" s="20"/>
      <c r="V12" s="20"/>
      <c r="W12" s="18"/>
      <c r="X12" s="18"/>
    </row>
    <row r="13" spans="1:24" s="8" customFormat="1" ht="12.75" customHeight="1" hidden="1">
      <c r="A13" s="18"/>
      <c r="B13" s="18"/>
      <c r="C13" s="22"/>
      <c r="D13" s="19"/>
      <c r="E13" s="19"/>
      <c r="F13" s="19"/>
      <c r="G13" s="18"/>
      <c r="H13" s="19"/>
      <c r="I13" s="19"/>
      <c r="J13" s="19"/>
      <c r="K13" s="19"/>
      <c r="L13" s="19"/>
      <c r="M13" s="18"/>
      <c r="N13" s="22"/>
      <c r="O13" s="20"/>
      <c r="P13" s="20"/>
      <c r="Q13" s="20"/>
      <c r="R13" s="20"/>
      <c r="S13" s="20"/>
      <c r="T13" s="20"/>
      <c r="U13" s="20"/>
      <c r="V13" s="20"/>
      <c r="W13" s="18"/>
      <c r="X13" s="18"/>
    </row>
    <row r="14" spans="1:24" s="8" customFormat="1" ht="12.75" customHeight="1" hidden="1">
      <c r="A14" s="18"/>
      <c r="B14" s="18"/>
      <c r="C14" s="22"/>
      <c r="D14" s="19"/>
      <c r="E14" s="19"/>
      <c r="F14" s="19"/>
      <c r="G14" s="18"/>
      <c r="H14" s="19"/>
      <c r="I14" s="19"/>
      <c r="J14" s="19"/>
      <c r="K14" s="19"/>
      <c r="L14" s="19"/>
      <c r="M14" s="18"/>
      <c r="N14" s="22"/>
      <c r="O14" s="20"/>
      <c r="P14" s="20"/>
      <c r="Q14" s="20"/>
      <c r="R14" s="20"/>
      <c r="S14" s="20"/>
      <c r="T14" s="20"/>
      <c r="U14" s="20"/>
      <c r="V14" s="20"/>
      <c r="W14" s="18"/>
      <c r="X14" s="18"/>
    </row>
    <row r="15" spans="1:24" s="8" customFormat="1" ht="13.5" customHeight="1" hidden="1">
      <c r="A15" s="18"/>
      <c r="B15" s="18"/>
      <c r="C15" s="22"/>
      <c r="D15" s="19"/>
      <c r="E15" s="19"/>
      <c r="F15" s="19"/>
      <c r="G15" s="18"/>
      <c r="H15" s="19"/>
      <c r="I15" s="19"/>
      <c r="J15" s="19"/>
      <c r="K15" s="19"/>
      <c r="L15" s="19"/>
      <c r="M15" s="18"/>
      <c r="N15" s="22"/>
      <c r="O15" s="20"/>
      <c r="P15" s="20"/>
      <c r="Q15" s="20"/>
      <c r="R15" s="20"/>
      <c r="S15" s="20"/>
      <c r="T15" s="20"/>
      <c r="U15" s="20"/>
      <c r="V15" s="20"/>
      <c r="W15" s="18"/>
      <c r="X15" s="18"/>
    </row>
    <row r="16" spans="1:24" s="8" customFormat="1" ht="10.5" customHeight="1">
      <c r="A16" s="18"/>
      <c r="B16" s="18"/>
      <c r="C16" s="22"/>
      <c r="D16" s="18" t="s">
        <v>27</v>
      </c>
      <c r="E16" s="18" t="s">
        <v>3</v>
      </c>
      <c r="F16" s="18" t="s">
        <v>4</v>
      </c>
      <c r="G16" s="18"/>
      <c r="H16" s="19" t="s">
        <v>5</v>
      </c>
      <c r="I16" s="19" t="s">
        <v>6</v>
      </c>
      <c r="J16" s="18" t="s">
        <v>7</v>
      </c>
      <c r="K16" s="18" t="s">
        <v>8</v>
      </c>
      <c r="L16" s="18" t="s">
        <v>9</v>
      </c>
      <c r="M16" s="18"/>
      <c r="N16" s="22"/>
      <c r="O16" s="18" t="s">
        <v>16</v>
      </c>
      <c r="P16" s="18" t="s">
        <v>17</v>
      </c>
      <c r="Q16" s="18" t="s">
        <v>18</v>
      </c>
      <c r="R16" s="18" t="s">
        <v>19</v>
      </c>
      <c r="S16" s="18" t="s">
        <v>20</v>
      </c>
      <c r="T16" s="18" t="s">
        <v>21</v>
      </c>
      <c r="U16" s="18" t="s">
        <v>22</v>
      </c>
      <c r="V16" s="18" t="s">
        <v>23</v>
      </c>
      <c r="W16" s="18"/>
      <c r="X16" s="18"/>
    </row>
    <row r="17" spans="1:24" s="8" customFormat="1" ht="10.5" customHeight="1">
      <c r="A17" s="18"/>
      <c r="B17" s="18"/>
      <c r="C17" s="22"/>
      <c r="D17" s="18"/>
      <c r="E17" s="18"/>
      <c r="F17" s="18"/>
      <c r="G17" s="18"/>
      <c r="H17" s="19"/>
      <c r="I17" s="19"/>
      <c r="J17" s="18"/>
      <c r="K17" s="18"/>
      <c r="L17" s="18"/>
      <c r="M17" s="18"/>
      <c r="N17" s="22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s="8" customFormat="1" ht="10.5" customHeight="1">
      <c r="A18" s="18"/>
      <c r="B18" s="18"/>
      <c r="C18" s="22"/>
      <c r="D18" s="18"/>
      <c r="E18" s="18"/>
      <c r="F18" s="18"/>
      <c r="G18" s="18"/>
      <c r="H18" s="19"/>
      <c r="I18" s="19"/>
      <c r="J18" s="18"/>
      <c r="K18" s="18"/>
      <c r="L18" s="18"/>
      <c r="M18" s="18"/>
      <c r="N18" s="22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24" s="8" customFormat="1" ht="10.5" customHeight="1">
      <c r="A19" s="18"/>
      <c r="B19" s="18"/>
      <c r="C19" s="22"/>
      <c r="D19" s="18"/>
      <c r="E19" s="18"/>
      <c r="F19" s="18"/>
      <c r="G19" s="18"/>
      <c r="H19" s="19"/>
      <c r="I19" s="19"/>
      <c r="J19" s="18"/>
      <c r="K19" s="18"/>
      <c r="L19" s="18"/>
      <c r="M19" s="18"/>
      <c r="N19" s="22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:24" s="8" customFormat="1" ht="10.5" customHeight="1">
      <c r="A20" s="18"/>
      <c r="B20" s="18"/>
      <c r="C20" s="22"/>
      <c r="D20" s="18"/>
      <c r="E20" s="18"/>
      <c r="F20" s="18"/>
      <c r="G20" s="18"/>
      <c r="H20" s="19"/>
      <c r="I20" s="19"/>
      <c r="J20" s="18"/>
      <c r="K20" s="18"/>
      <c r="L20" s="18"/>
      <c r="M20" s="18"/>
      <c r="N20" s="22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 s="8" customFormat="1" ht="10.5" customHeight="1">
      <c r="A21" s="18"/>
      <c r="B21" s="18"/>
      <c r="C21" s="22"/>
      <c r="D21" s="18"/>
      <c r="E21" s="18"/>
      <c r="F21" s="18"/>
      <c r="G21" s="18"/>
      <c r="H21" s="19"/>
      <c r="I21" s="19"/>
      <c r="J21" s="18"/>
      <c r="K21" s="18"/>
      <c r="L21" s="18"/>
      <c r="M21" s="18"/>
      <c r="N21" s="22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 s="8" customFormat="1" ht="10.5" customHeight="1">
      <c r="A22" s="18"/>
      <c r="B22" s="18"/>
      <c r="C22" s="22"/>
      <c r="D22" s="18"/>
      <c r="E22" s="18"/>
      <c r="F22" s="18"/>
      <c r="G22" s="18"/>
      <c r="H22" s="19"/>
      <c r="I22" s="19"/>
      <c r="J22" s="18"/>
      <c r="K22" s="18"/>
      <c r="L22" s="18"/>
      <c r="M22" s="18"/>
      <c r="N22" s="22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 s="8" customFormat="1" ht="10.5" customHeight="1">
      <c r="A23" s="18"/>
      <c r="B23" s="18"/>
      <c r="C23" s="22"/>
      <c r="D23" s="18"/>
      <c r="E23" s="18"/>
      <c r="F23" s="18"/>
      <c r="G23" s="18"/>
      <c r="H23" s="19"/>
      <c r="I23" s="19"/>
      <c r="J23" s="18"/>
      <c r="K23" s="18"/>
      <c r="L23" s="18"/>
      <c r="M23" s="18"/>
      <c r="N23" s="22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4" s="8" customFormat="1" ht="10.5" customHeight="1">
      <c r="A24" s="18"/>
      <c r="B24" s="18"/>
      <c r="C24" s="22"/>
      <c r="D24" s="18"/>
      <c r="E24" s="18"/>
      <c r="F24" s="18"/>
      <c r="G24" s="18"/>
      <c r="H24" s="19"/>
      <c r="I24" s="19"/>
      <c r="J24" s="18"/>
      <c r="K24" s="18"/>
      <c r="L24" s="18"/>
      <c r="M24" s="18"/>
      <c r="N24" s="22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 s="8" customFormat="1" ht="10.5" customHeight="1">
      <c r="A25" s="18"/>
      <c r="B25" s="18"/>
      <c r="C25" s="22"/>
      <c r="D25" s="18"/>
      <c r="E25" s="18"/>
      <c r="F25" s="18"/>
      <c r="G25" s="18"/>
      <c r="H25" s="19"/>
      <c r="I25" s="19"/>
      <c r="J25" s="18"/>
      <c r="K25" s="18"/>
      <c r="L25" s="18"/>
      <c r="M25" s="18"/>
      <c r="N25" s="22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spans="1:24" s="8" customFormat="1" ht="10.5" customHeight="1">
      <c r="A26" s="18"/>
      <c r="B26" s="18"/>
      <c r="C26" s="22"/>
      <c r="D26" s="18"/>
      <c r="E26" s="18"/>
      <c r="F26" s="18"/>
      <c r="G26" s="18"/>
      <c r="H26" s="19"/>
      <c r="I26" s="19"/>
      <c r="J26" s="18"/>
      <c r="K26" s="18"/>
      <c r="L26" s="18"/>
      <c r="M26" s="18"/>
      <c r="N26" s="22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s="8" customFormat="1" ht="10.5" customHeight="1">
      <c r="A27" s="18"/>
      <c r="B27" s="18"/>
      <c r="C27" s="22"/>
      <c r="D27" s="18"/>
      <c r="E27" s="18"/>
      <c r="F27" s="18"/>
      <c r="G27" s="18"/>
      <c r="H27" s="19"/>
      <c r="I27" s="19"/>
      <c r="J27" s="18"/>
      <c r="K27" s="18"/>
      <c r="L27" s="18"/>
      <c r="M27" s="18"/>
      <c r="N27" s="22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 s="4" customFormat="1" ht="13.5">
      <c r="A28" s="6">
        <v>1</v>
      </c>
      <c r="B28" s="3">
        <v>2</v>
      </c>
      <c r="C28" s="10">
        <v>3</v>
      </c>
      <c r="D28" s="3">
        <v>4</v>
      </c>
      <c r="E28" s="3">
        <v>5</v>
      </c>
      <c r="F28" s="3">
        <v>6</v>
      </c>
      <c r="G28" s="3">
        <v>7</v>
      </c>
      <c r="H28" s="3">
        <v>8</v>
      </c>
      <c r="I28" s="3">
        <v>9</v>
      </c>
      <c r="J28" s="3">
        <v>10</v>
      </c>
      <c r="K28" s="3">
        <v>8</v>
      </c>
      <c r="L28" s="3">
        <v>12</v>
      </c>
      <c r="M28" s="3">
        <v>7</v>
      </c>
      <c r="N28" s="10">
        <v>9</v>
      </c>
      <c r="O28" s="3">
        <v>10</v>
      </c>
      <c r="P28" s="3">
        <v>11</v>
      </c>
      <c r="Q28" s="3">
        <v>12</v>
      </c>
      <c r="R28" s="3">
        <v>13</v>
      </c>
      <c r="S28" s="3">
        <f>R28+1</f>
        <v>14</v>
      </c>
      <c r="T28" s="3">
        <f>S28+1</f>
        <v>15</v>
      </c>
      <c r="U28" s="3">
        <f>T28+1</f>
        <v>16</v>
      </c>
      <c r="V28" s="3">
        <v>14</v>
      </c>
      <c r="W28" s="3">
        <v>15</v>
      </c>
      <c r="X28" s="3">
        <v>16</v>
      </c>
    </row>
    <row r="29" spans="1:24" ht="51">
      <c r="A29" s="6">
        <v>1</v>
      </c>
      <c r="B29" s="1" t="s">
        <v>31</v>
      </c>
      <c r="C29" s="13">
        <f>D29+E29+F29</f>
        <v>1000</v>
      </c>
      <c r="D29" s="16">
        <v>1000</v>
      </c>
      <c r="E29" s="16">
        <v>0</v>
      </c>
      <c r="F29" s="16">
        <v>0</v>
      </c>
      <c r="G29" s="16">
        <f>K29+L29</f>
        <v>968</v>
      </c>
      <c r="H29" s="16"/>
      <c r="I29" s="16"/>
      <c r="J29" s="16"/>
      <c r="K29" s="16">
        <v>968</v>
      </c>
      <c r="L29" s="16"/>
      <c r="M29" s="17">
        <f>C29-G29</f>
        <v>32</v>
      </c>
      <c r="N29" s="14">
        <f>O29+P29+Q29+R29</f>
        <v>32</v>
      </c>
      <c r="O29" s="16">
        <v>32</v>
      </c>
      <c r="P29" s="16">
        <v>0</v>
      </c>
      <c r="Q29" s="16">
        <v>0</v>
      </c>
      <c r="R29" s="16">
        <v>0</v>
      </c>
      <c r="S29" s="16"/>
      <c r="T29" s="16"/>
      <c r="U29" s="16"/>
      <c r="V29" s="16"/>
      <c r="W29" s="16">
        <f>C29-G29-N29</f>
        <v>0</v>
      </c>
      <c r="X29" s="16">
        <v>0</v>
      </c>
    </row>
    <row r="30" spans="1:24" ht="56.25" customHeight="1">
      <c r="A30" s="15">
        <v>2</v>
      </c>
      <c r="B30" s="1" t="s">
        <v>30</v>
      </c>
      <c r="C30" s="13">
        <f>D30+E30+F30</f>
        <v>61000</v>
      </c>
      <c r="D30" s="13">
        <f>1000+10000</f>
        <v>11000</v>
      </c>
      <c r="E30" s="13">
        <v>0</v>
      </c>
      <c r="F30" s="13">
        <f>25000+25000</f>
        <v>50000</v>
      </c>
      <c r="G30" s="16">
        <f>K30+L30</f>
        <v>0</v>
      </c>
      <c r="H30" s="13"/>
      <c r="I30" s="13"/>
      <c r="J30" s="13"/>
      <c r="K30" s="13"/>
      <c r="L30" s="13"/>
      <c r="M30" s="17">
        <f>C30</f>
        <v>61000</v>
      </c>
      <c r="N30" s="14">
        <f>O30+P30+Q30+R30</f>
        <v>57790</v>
      </c>
      <c r="O30" s="13">
        <v>40</v>
      </c>
      <c r="P30" s="13">
        <v>0</v>
      </c>
      <c r="Q30" s="13">
        <f>7650+17200+5950+10050+7000</f>
        <v>47850</v>
      </c>
      <c r="R30" s="13">
        <v>9900</v>
      </c>
      <c r="S30" s="13"/>
      <c r="T30" s="13"/>
      <c r="U30" s="13"/>
      <c r="V30" s="13"/>
      <c r="W30" s="16">
        <f>M30-N30</f>
        <v>3210</v>
      </c>
      <c r="X30" s="13">
        <v>3210</v>
      </c>
    </row>
    <row r="31" spans="1:24" ht="51">
      <c r="A31" s="15">
        <v>3</v>
      </c>
      <c r="B31" s="1" t="s">
        <v>32</v>
      </c>
      <c r="C31" s="13">
        <f>D31+E31+F31</f>
        <v>0</v>
      </c>
      <c r="D31" s="16">
        <v>0</v>
      </c>
      <c r="E31" s="16">
        <v>0</v>
      </c>
      <c r="F31" s="16">
        <v>0</v>
      </c>
      <c r="G31" s="16">
        <f>K31+L31</f>
        <v>0</v>
      </c>
      <c r="H31" s="16"/>
      <c r="I31" s="16"/>
      <c r="J31" s="16"/>
      <c r="K31" s="16"/>
      <c r="L31" s="16"/>
      <c r="M31" s="17">
        <f>C31</f>
        <v>0</v>
      </c>
      <c r="N31" s="14">
        <f>O31+P31+Q31+R31</f>
        <v>0</v>
      </c>
      <c r="O31" s="16">
        <v>0</v>
      </c>
      <c r="P31" s="16">
        <v>0</v>
      </c>
      <c r="Q31" s="16">
        <v>0</v>
      </c>
      <c r="R31" s="16">
        <v>0</v>
      </c>
      <c r="S31" s="16"/>
      <c r="T31" s="16"/>
      <c r="U31" s="16"/>
      <c r="V31" s="16"/>
      <c r="W31" s="16">
        <f>M31-N31</f>
        <v>0</v>
      </c>
      <c r="X31" s="16">
        <v>0</v>
      </c>
    </row>
    <row r="32" spans="1:24" ht="51">
      <c r="A32" s="6">
        <v>4</v>
      </c>
      <c r="B32" s="1" t="s">
        <v>33</v>
      </c>
      <c r="C32" s="13">
        <f>D32+E32+F32</f>
        <v>6000</v>
      </c>
      <c r="D32" s="13">
        <f>1000+5000</f>
        <v>6000</v>
      </c>
      <c r="E32" s="13">
        <v>0</v>
      </c>
      <c r="F32" s="13">
        <v>0</v>
      </c>
      <c r="G32" s="16">
        <f>K32+L32</f>
        <v>0</v>
      </c>
      <c r="H32" s="13"/>
      <c r="I32" s="13"/>
      <c r="J32" s="13"/>
      <c r="K32" s="13"/>
      <c r="L32" s="13"/>
      <c r="M32" s="17">
        <f>C32</f>
        <v>6000</v>
      </c>
      <c r="N32" s="14">
        <f>O32+P32+Q32+R32</f>
        <v>5540</v>
      </c>
      <c r="O32" s="13">
        <v>40</v>
      </c>
      <c r="P32" s="13">
        <v>0</v>
      </c>
      <c r="Q32" s="13">
        <v>0</v>
      </c>
      <c r="R32" s="13">
        <v>5500</v>
      </c>
      <c r="S32" s="13"/>
      <c r="T32" s="13"/>
      <c r="U32" s="13"/>
      <c r="V32" s="13"/>
      <c r="W32" s="16">
        <f>M32-N32</f>
        <v>460</v>
      </c>
      <c r="X32" s="13">
        <v>460</v>
      </c>
    </row>
    <row r="33" spans="1:24" ht="51">
      <c r="A33" s="6">
        <v>5</v>
      </c>
      <c r="B33" s="1" t="s">
        <v>29</v>
      </c>
      <c r="C33" s="13">
        <f>D33+E33+F33</f>
        <v>126000</v>
      </c>
      <c r="D33" s="13">
        <f>1000+30000+30000+30000+32000+3000</f>
        <v>126000</v>
      </c>
      <c r="E33" s="13">
        <v>0</v>
      </c>
      <c r="F33" s="13">
        <v>0</v>
      </c>
      <c r="G33" s="16">
        <f>K33+L33</f>
        <v>0</v>
      </c>
      <c r="H33" s="13"/>
      <c r="I33" s="13"/>
      <c r="J33" s="13"/>
      <c r="K33" s="13"/>
      <c r="L33" s="13"/>
      <c r="M33" s="17">
        <f>C33</f>
        <v>126000</v>
      </c>
      <c r="N33" s="14">
        <f>O33+P33+Q33+R33+V33</f>
        <v>126000</v>
      </c>
      <c r="O33" s="13">
        <v>0</v>
      </c>
      <c r="P33" s="13">
        <v>0</v>
      </c>
      <c r="Q33" s="13">
        <f>16000+12500+5000+15628</f>
        <v>49128</v>
      </c>
      <c r="R33" s="13">
        <f>12650+3500+19872+40150</f>
        <v>76172</v>
      </c>
      <c r="S33" s="13"/>
      <c r="T33" s="13"/>
      <c r="U33" s="13"/>
      <c r="V33" s="13">
        <v>700</v>
      </c>
      <c r="W33" s="16">
        <f>M33-N33</f>
        <v>0</v>
      </c>
      <c r="X33" s="13">
        <v>0</v>
      </c>
    </row>
    <row r="35" spans="2:7" ht="12.75">
      <c r="B35" t="s">
        <v>35</v>
      </c>
      <c r="E35" t="s">
        <v>36</v>
      </c>
      <c r="G35" t="s">
        <v>25</v>
      </c>
    </row>
  </sheetData>
  <sheetProtection/>
  <mergeCells count="32">
    <mergeCell ref="D10:F15"/>
    <mergeCell ref="H16:H27"/>
    <mergeCell ref="T16:T27"/>
    <mergeCell ref="U16:U27"/>
    <mergeCell ref="P16:P27"/>
    <mergeCell ref="Q16:Q27"/>
    <mergeCell ref="A5:A27"/>
    <mergeCell ref="B5:B27"/>
    <mergeCell ref="C5:F9"/>
    <mergeCell ref="G5:L9"/>
    <mergeCell ref="C10:C27"/>
    <mergeCell ref="L16:L27"/>
    <mergeCell ref="B2:U2"/>
    <mergeCell ref="D16:D27"/>
    <mergeCell ref="E16:E27"/>
    <mergeCell ref="F16:F27"/>
    <mergeCell ref="M5:M27"/>
    <mergeCell ref="I16:I27"/>
    <mergeCell ref="H10:L15"/>
    <mergeCell ref="N10:N27"/>
    <mergeCell ref="O16:O27"/>
    <mergeCell ref="G10:G27"/>
    <mergeCell ref="X5:X27"/>
    <mergeCell ref="S16:S27"/>
    <mergeCell ref="V16:V27"/>
    <mergeCell ref="J16:J27"/>
    <mergeCell ref="K16:K27"/>
    <mergeCell ref="W5:W27"/>
    <mergeCell ref="R16:R27"/>
    <mergeCell ref="O10:V10"/>
    <mergeCell ref="O11:V15"/>
    <mergeCell ref="N5:V5"/>
  </mergeCells>
  <printOptions/>
  <pageMargins left="0.1968503937007874" right="0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</dc:creator>
  <cp:keywords/>
  <dc:description/>
  <cp:lastModifiedBy>Васильев В. А.</cp:lastModifiedBy>
  <cp:lastPrinted>2017-09-27T08:30:36Z</cp:lastPrinted>
  <dcterms:created xsi:type="dcterms:W3CDTF">2012-09-11T14:34:10Z</dcterms:created>
  <dcterms:modified xsi:type="dcterms:W3CDTF">2017-09-29T04:27:31Z</dcterms:modified>
  <cp:category/>
  <cp:version/>
  <cp:contentType/>
  <cp:contentStatus/>
</cp:coreProperties>
</file>